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5" yWindow="120" windowWidth="11760" windowHeight="9780" activeTab="0"/>
  </bookViews>
  <sheets>
    <sheet name="Plan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<sst xmlns="http://schemas.openxmlformats.org/spreadsheetml/2006/main" count="24" uniqueCount="14">
  <si>
    <t>Total</t>
  </si>
  <si>
    <t>Discriminação</t>
  </si>
  <si>
    <t>Fonte: Departamento Estadual de Trânsito (DETRAN-CE).</t>
  </si>
  <si>
    <t>DESENVOLVIMENTO HUMANO E SOCIAL - JUSTIÇA E SEGURANÇA PÚBLICA</t>
  </si>
  <si>
    <t>Vítimas em acidentes de trânsito</t>
  </si>
  <si>
    <t>Não fatais</t>
  </si>
  <si>
    <t>Fatais</t>
  </si>
  <si>
    <t>Pedestre</t>
  </si>
  <si>
    <t>Condutor/Passageiro</t>
  </si>
  <si>
    <t>Ciclista</t>
  </si>
  <si>
    <t>Motociclista</t>
  </si>
  <si>
    <t>Outros/Não informado</t>
  </si>
  <si>
    <t>CEARÁ EM NÚMEROS - 2016</t>
  </si>
  <si>
    <t>Tabela 9.7  Vítimas em acidentes de trânsito, segundo os tipos - Ceará - 2010-2015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</si>
</sst>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 style="thin">
        <color theme="0"/>
      </right>
      <top style="thin">
        <color theme="0"/>
      </top>
      <bottom style="hair"/>
    </border>
    <border>
      <left>
        <color indexed="63"/>
      </left>
      <right style="hair"/>
      <top>
        <color indexed="63"/>
      </top>
      <bottom style="thin">
        <color theme="0"/>
      </bottom>
    </border>
    <border>
      <left style="hair"/>
      <right style="hair"/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9" fillId="0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57150</xdr:rowOff>
    </xdr:from>
    <xdr:to>
      <xdr:col>6</xdr:col>
      <xdr:colOff>571500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71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G26" sqref="G26"/>
    </sheetView>
  </sheetViews>
  <sheetFormatPr defaultColWidth="9.140625" defaultRowHeight="15"/>
  <cols>
    <col min="1" max="1" width="26.57421875" style="0" customWidth="1"/>
    <col min="2" max="2" width="15.140625" style="0" customWidth="1"/>
    <col min="3" max="3" width="14.28125" style="0" customWidth="1"/>
    <col min="4" max="4" width="13.7109375" style="0" customWidth="1"/>
  </cols>
  <sheetData>
    <row r="1" spans="1:7" ht="22.5" customHeight="1">
      <c r="A1" s="20" t="s">
        <v>12</v>
      </c>
      <c r="B1" s="20"/>
      <c r="C1" s="20"/>
      <c r="D1" s="3"/>
      <c r="E1" s="3"/>
      <c r="F1" s="3"/>
      <c r="G1" s="3"/>
    </row>
    <row r="2" spans="1:7" ht="31.5" customHeight="1">
      <c r="A2" s="10" t="s">
        <v>3</v>
      </c>
      <c r="B2" s="10"/>
      <c r="C2" s="10"/>
      <c r="D2" s="10"/>
      <c r="E2" s="10"/>
      <c r="F2" s="10"/>
      <c r="G2" s="10"/>
    </row>
    <row r="3" spans="1:7" ht="15">
      <c r="A3" s="9" t="s">
        <v>13</v>
      </c>
      <c r="B3" s="9"/>
      <c r="C3" s="9"/>
      <c r="D3" s="9"/>
      <c r="E3" s="9"/>
      <c r="F3" s="9"/>
      <c r="G3" s="3"/>
    </row>
    <row r="4" spans="1:7" ht="15">
      <c r="A4" s="16" t="s">
        <v>1</v>
      </c>
      <c r="B4" s="17" t="s">
        <v>4</v>
      </c>
      <c r="C4" s="18"/>
      <c r="D4" s="18"/>
      <c r="E4" s="18"/>
      <c r="F4" s="18"/>
      <c r="G4" s="8"/>
    </row>
    <row r="5" spans="1:7" ht="15">
      <c r="A5" s="16"/>
      <c r="B5" s="15">
        <v>2010</v>
      </c>
      <c r="C5" s="11">
        <v>2011</v>
      </c>
      <c r="D5" s="12">
        <v>2012</v>
      </c>
      <c r="E5" s="11">
        <v>2013</v>
      </c>
      <c r="F5" s="11">
        <v>2014</v>
      </c>
      <c r="G5" s="12">
        <v>2015</v>
      </c>
    </row>
    <row r="6" spans="1:7" ht="15">
      <c r="A6" s="4" t="s">
        <v>0</v>
      </c>
      <c r="B6" s="13">
        <v>15110</v>
      </c>
      <c r="C6" s="13">
        <v>14305</v>
      </c>
      <c r="D6" s="13">
        <v>15502</v>
      </c>
      <c r="E6" s="13">
        <f aca="true" t="shared" si="0" ref="E6:E11">SUM(E12,E18)</f>
        <v>16217</v>
      </c>
      <c r="F6" s="13">
        <f aca="true" t="shared" si="1" ref="F6:F11">F12+F18</f>
        <v>14842</v>
      </c>
      <c r="G6" s="13">
        <v>14575</v>
      </c>
    </row>
    <row r="7" spans="1:7" ht="15">
      <c r="A7" s="5" t="s">
        <v>7</v>
      </c>
      <c r="B7" s="13">
        <v>1931</v>
      </c>
      <c r="C7" s="13">
        <v>1618</v>
      </c>
      <c r="D7" s="13">
        <v>1604</v>
      </c>
      <c r="E7" s="13">
        <f t="shared" si="0"/>
        <v>1566</v>
      </c>
      <c r="F7" s="13">
        <f t="shared" si="1"/>
        <v>1331</v>
      </c>
      <c r="G7" s="13">
        <v>946</v>
      </c>
    </row>
    <row r="8" spans="1:7" ht="15">
      <c r="A8" s="5" t="s">
        <v>8</v>
      </c>
      <c r="B8" s="13">
        <v>5422</v>
      </c>
      <c r="C8" s="13">
        <v>5412</v>
      </c>
      <c r="D8" s="13">
        <v>5469</v>
      </c>
      <c r="E8" s="13">
        <f t="shared" si="0"/>
        <v>5614</v>
      </c>
      <c r="F8" s="13">
        <f t="shared" si="1"/>
        <v>4778</v>
      </c>
      <c r="G8" s="13">
        <v>4648</v>
      </c>
    </row>
    <row r="9" spans="1:7" ht="15">
      <c r="A9" s="5" t="s">
        <v>9</v>
      </c>
      <c r="B9" s="13">
        <v>729</v>
      </c>
      <c r="C9" s="13">
        <v>513</v>
      </c>
      <c r="D9" s="13">
        <v>502</v>
      </c>
      <c r="E9" s="13">
        <f t="shared" si="0"/>
        <v>588</v>
      </c>
      <c r="F9" s="13">
        <f t="shared" si="1"/>
        <v>411</v>
      </c>
      <c r="G9" s="13">
        <v>371</v>
      </c>
    </row>
    <row r="10" spans="1:7" ht="15">
      <c r="A10" s="5" t="s">
        <v>10</v>
      </c>
      <c r="B10" s="13">
        <v>6538</v>
      </c>
      <c r="C10" s="13">
        <v>6366</v>
      </c>
      <c r="D10" s="13">
        <v>7214</v>
      </c>
      <c r="E10" s="13">
        <f t="shared" si="0"/>
        <v>7341</v>
      </c>
      <c r="F10" s="13">
        <f t="shared" si="1"/>
        <v>7111</v>
      </c>
      <c r="G10" s="13">
        <v>7925</v>
      </c>
    </row>
    <row r="11" spans="1:7" ht="15">
      <c r="A11" s="5" t="s">
        <v>11</v>
      </c>
      <c r="B11" s="13">
        <f>B6-B7-B8-B9-B10</f>
        <v>490</v>
      </c>
      <c r="C11" s="13">
        <f>C6-C7-C8-C9-C10</f>
        <v>396</v>
      </c>
      <c r="D11" s="13">
        <f>D6-D7-D8-D9-D10</f>
        <v>713</v>
      </c>
      <c r="E11" s="13">
        <f t="shared" si="0"/>
        <v>1108</v>
      </c>
      <c r="F11" s="13">
        <f t="shared" si="1"/>
        <v>1211</v>
      </c>
      <c r="G11" s="13">
        <v>685</v>
      </c>
    </row>
    <row r="12" spans="1:7" ht="15">
      <c r="A12" s="4" t="s">
        <v>5</v>
      </c>
      <c r="B12" s="13">
        <v>13407</v>
      </c>
      <c r="C12" s="13">
        <v>12214</v>
      </c>
      <c r="D12" s="13">
        <v>13099</v>
      </c>
      <c r="E12" s="13">
        <v>13438</v>
      </c>
      <c r="F12" s="13">
        <f>SUM(F13:F17)</f>
        <v>11788</v>
      </c>
      <c r="G12" s="13">
        <v>11955</v>
      </c>
    </row>
    <row r="13" spans="1:7" ht="15">
      <c r="A13" s="5" t="s">
        <v>7</v>
      </c>
      <c r="B13" s="13">
        <v>1617</v>
      </c>
      <c r="C13" s="13">
        <v>1161</v>
      </c>
      <c r="D13" s="13">
        <v>1191</v>
      </c>
      <c r="E13" s="13">
        <v>1036</v>
      </c>
      <c r="F13" s="13">
        <v>848</v>
      </c>
      <c r="G13" s="13">
        <v>521</v>
      </c>
    </row>
    <row r="14" spans="1:7" ht="15">
      <c r="A14" s="5" t="s">
        <v>8</v>
      </c>
      <c r="B14" s="13">
        <v>4969</v>
      </c>
      <c r="C14" s="13">
        <v>4861</v>
      </c>
      <c r="D14" s="13">
        <v>4955</v>
      </c>
      <c r="E14" s="13">
        <f>2590+2522</f>
        <v>5112</v>
      </c>
      <c r="F14" s="13">
        <f>2026+2244</f>
        <v>4270</v>
      </c>
      <c r="G14" s="13">
        <v>4128</v>
      </c>
    </row>
    <row r="15" spans="1:7" ht="15">
      <c r="A15" s="5" t="s">
        <v>9</v>
      </c>
      <c r="B15" s="13">
        <v>649</v>
      </c>
      <c r="C15" s="13">
        <v>436</v>
      </c>
      <c r="D15" s="13">
        <v>425</v>
      </c>
      <c r="E15" s="13">
        <v>482</v>
      </c>
      <c r="F15" s="13">
        <v>326</v>
      </c>
      <c r="G15" s="13">
        <v>294</v>
      </c>
    </row>
    <row r="16" spans="1:7" ht="15">
      <c r="A16" s="5" t="s">
        <v>10</v>
      </c>
      <c r="B16" s="13">
        <v>5971</v>
      </c>
      <c r="C16" s="13">
        <v>5605</v>
      </c>
      <c r="D16" s="13">
        <v>6327</v>
      </c>
      <c r="E16" s="13">
        <v>6565</v>
      </c>
      <c r="F16" s="13">
        <v>6171</v>
      </c>
      <c r="G16" s="13">
        <v>6763</v>
      </c>
    </row>
    <row r="17" spans="1:7" ht="15">
      <c r="A17" s="5" t="s">
        <v>11</v>
      </c>
      <c r="B17" s="13">
        <f>B12-B13-B14-B15-B16</f>
        <v>201</v>
      </c>
      <c r="C17" s="13">
        <f>C12-C13-C14-C15-C16</f>
        <v>151</v>
      </c>
      <c r="D17" s="13">
        <f>D12-D13-D14-D15-D16</f>
        <v>201</v>
      </c>
      <c r="E17" s="13">
        <f>159+84</f>
        <v>243</v>
      </c>
      <c r="F17" s="13">
        <f>132+41</f>
        <v>173</v>
      </c>
      <c r="G17" s="14">
        <v>249</v>
      </c>
    </row>
    <row r="18" spans="1:7" ht="15">
      <c r="A18" s="4" t="s">
        <v>6</v>
      </c>
      <c r="B18" s="13">
        <v>1703</v>
      </c>
      <c r="C18" s="13">
        <v>2091</v>
      </c>
      <c r="D18" s="13">
        <v>2403</v>
      </c>
      <c r="E18" s="13">
        <v>2779</v>
      </c>
      <c r="F18" s="13">
        <f>SUM(F19:F23)</f>
        <v>3054</v>
      </c>
      <c r="G18" s="13">
        <v>2620</v>
      </c>
    </row>
    <row r="19" spans="1:7" ht="15">
      <c r="A19" s="5" t="s">
        <v>7</v>
      </c>
      <c r="B19" s="13">
        <v>314</v>
      </c>
      <c r="C19" s="13">
        <v>457</v>
      </c>
      <c r="D19" s="13">
        <v>413</v>
      </c>
      <c r="E19" s="13">
        <v>530</v>
      </c>
      <c r="F19" s="13">
        <v>483</v>
      </c>
      <c r="G19" s="13">
        <v>425</v>
      </c>
    </row>
    <row r="20" spans="1:7" ht="15">
      <c r="A20" s="5" t="s">
        <v>8</v>
      </c>
      <c r="B20" s="13">
        <v>453</v>
      </c>
      <c r="C20" s="13">
        <v>551</v>
      </c>
      <c r="D20" s="13">
        <v>514</v>
      </c>
      <c r="E20" s="13">
        <f>285+217</f>
        <v>502</v>
      </c>
      <c r="F20" s="13">
        <f>236+272</f>
        <v>508</v>
      </c>
      <c r="G20" s="13">
        <v>520</v>
      </c>
    </row>
    <row r="21" spans="1:7" ht="15">
      <c r="A21" s="5" t="s">
        <v>9</v>
      </c>
      <c r="B21" s="13">
        <v>80</v>
      </c>
      <c r="C21" s="13">
        <v>77</v>
      </c>
      <c r="D21" s="13">
        <v>77</v>
      </c>
      <c r="E21" s="13">
        <v>106</v>
      </c>
      <c r="F21" s="13">
        <v>85</v>
      </c>
      <c r="G21" s="13">
        <v>77</v>
      </c>
    </row>
    <row r="22" spans="1:7" ht="15">
      <c r="A22" s="5" t="s">
        <v>10</v>
      </c>
      <c r="B22" s="13">
        <v>567</v>
      </c>
      <c r="C22" s="13">
        <v>761</v>
      </c>
      <c r="D22" s="13">
        <v>887</v>
      </c>
      <c r="E22" s="13">
        <v>776</v>
      </c>
      <c r="F22" s="13">
        <v>940</v>
      </c>
      <c r="G22" s="13">
        <v>1162</v>
      </c>
    </row>
    <row r="23" spans="1:7" ht="15">
      <c r="A23" s="7" t="s">
        <v>11</v>
      </c>
      <c r="B23" s="19">
        <f>B18-B19-B20-B21-B22</f>
        <v>289</v>
      </c>
      <c r="C23" s="19">
        <f>C18-C19-C20-C21-C22</f>
        <v>245</v>
      </c>
      <c r="D23" s="19">
        <f>D18-D19-D20-D21-D22</f>
        <v>512</v>
      </c>
      <c r="E23" s="19">
        <f>66+799</f>
        <v>865</v>
      </c>
      <c r="F23" s="19">
        <f>1020+18</f>
        <v>1038</v>
      </c>
      <c r="G23" s="19">
        <v>436</v>
      </c>
    </row>
    <row r="24" spans="1:7" ht="15">
      <c r="A24" s="2" t="s">
        <v>2</v>
      </c>
      <c r="B24" s="1"/>
      <c r="C24" s="1"/>
      <c r="D24" s="1"/>
      <c r="E24" s="1"/>
      <c r="F24" s="1"/>
      <c r="G24" s="6"/>
    </row>
  </sheetData>
  <sheetProtection/>
  <mergeCells count="5">
    <mergeCell ref="A1:C1"/>
    <mergeCell ref="A4:A5"/>
    <mergeCell ref="B4:G4"/>
    <mergeCell ref="A3:F3"/>
    <mergeCell ref="A2:G2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2017-07-26T17:28:12Z</dcterms:modified>
  <cp:category/>
  <cp:version/>
  <cp:contentType/>
  <cp:contentStatus/>
</cp:coreProperties>
</file>